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_2023-24\На_сайт\"/>
    </mc:Choice>
  </mc:AlternateContent>
  <xr:revisionPtr revIDLastSave="0" documentId="13_ncr:1_{E1B60B0F-C39D-40EE-934D-5725A89FB4CB}" xr6:coauthVersionLast="47" xr6:coauthVersionMax="47" xr10:uidLastSave="{00000000-0000-0000-0000-000000000000}"/>
  <workbookProtection workbookAlgorithmName="SHA-512" workbookHashValue="aCxDJpWFT1YIUTo8RpJ0K+pOUNeqBybVev5UacsIN49NQkbF+JdnsCygJt6iD0B+2LyemKAV8Ck8bHUnuWnhTA==" workbookSaltValue="OD0FZor324YwJYUqFpGZyg==" workbookSpinCount="100000" lockStructure="1"/>
  <bookViews>
    <workbookView xWindow="-120" yWindow="-120" windowWidth="24240" windowHeight="13140" xr2:uid="{00000000-000D-0000-FFFF-FFFF00000000}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<sst xmlns="http://schemas.openxmlformats.org/spreadsheetml/2006/main" count="206" uniqueCount="136">
  <si>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</si>
  <si>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</si>
  <si>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</si>
  <si>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</si>
  <si>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</si>
  <si>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</si>
  <si>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</si>
  <si>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</si>
  <si>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</si>
  <si>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</si>
  <si>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</si>
  <si>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</si>
  <si>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</si>
  <si>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</si>
  <si>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</si>
  <si>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</si>
  <si>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</si>
  <si>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</si>
  <si>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</si>
  <si>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</si>
  <si>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</si>
  <si>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</si>
  <si>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</si>
  <si>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</si>
  <si>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</si>
  <si>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</si>
  <si>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</si>
  <si>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</si>
  <si>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</si>
  <si>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</si>
  <si>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</si>
  <si>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</si>
  <si>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</si>
  <si>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</si>
  <si>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</si>
  <si>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</si>
  <si>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</si>
  <si>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</si>
  <si>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</si>
  <si>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</si>
  <si>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</si>
  <si>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</si>
  <si>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</si>
  <si>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</si>
  <si>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</si>
  <si>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</si>
  <si>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</si>
  <si>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</si>
  <si>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</si>
  <si>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</si>
  <si>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</si>
  <si>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</si>
  <si>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</si>
  <si>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</si>
  <si>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</si>
  <si>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</si>
  <si>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</si>
  <si>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</si>
  <si>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</si>
  <si>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</si>
  <si>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</si>
  <si>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</si>
  <si>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</si>
  <si>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МБОУ ХТЛ</t>
  </si>
  <si>
    <t>КОГОБУ ЦДОД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</si>
  <si>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</si>
  <si>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</si>
  <si>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</si>
  <si>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</si>
  <si>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</si>
  <si>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</si>
  <si>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</si>
  <si>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</si>
  <si>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</si>
  <si>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</si>
  <si>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</si>
  <si>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</si>
  <si>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</si>
  <si>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</si>
  <si>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</si>
  <si>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</si>
  <si>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</si>
  <si>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</si>
  <si>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</si>
  <si>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</si>
  <si>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</si>
  <si>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</si>
  <si>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</si>
  <si>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</si>
  <si>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</si>
  <si>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</si>
  <si>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</si>
  <si>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</si>
  <si>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</si>
  <si>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</si>
  <si>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</si>
  <si>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</si>
  <si>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</si>
  <si>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</si>
  <si>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</si>
  <si>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</si>
  <si>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</si>
  <si>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</si>
  <si>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</si>
  <si>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</si>
  <si>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</si>
  <si>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</si>
  <si>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</si>
  <si>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</si>
  <si>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</si>
  <si>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</si>
  <si>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</si>
  <si>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</si>
  <si>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</si>
  <si>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КОГОАУ КФМЛ</t>
  </si>
  <si>
    <t>Частная школа Аэлита</t>
  </si>
  <si>
    <t>Филиппова С.В.</t>
  </si>
  <si>
    <t>Заболотская О.А., секретарь, 8(8332)22-69-03</t>
  </si>
  <si>
    <t>В</t>
  </si>
  <si>
    <t>А</t>
  </si>
  <si>
    <t>М</t>
  </si>
  <si>
    <t>Г</t>
  </si>
  <si>
    <t>Л</t>
  </si>
  <si>
    <t>Б</t>
  </si>
  <si>
    <t>С</t>
  </si>
  <si>
    <t>Н</t>
  </si>
  <si>
    <t>П</t>
  </si>
  <si>
    <t>Ш</t>
  </si>
  <si>
    <t>Е</t>
  </si>
  <si>
    <t>Я</t>
  </si>
  <si>
    <t>Д</t>
  </si>
  <si>
    <t>К</t>
  </si>
  <si>
    <t>О</t>
  </si>
  <si>
    <t>Т</t>
  </si>
  <si>
    <t>И</t>
  </si>
  <si>
    <t>Харюшина Л.Р., ЗД по УВР, 22-69-03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</si>
</sst>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1:J1000" totalsRowShown="0" headerRowDxfId="11" dataDxfId="10">
  <tableColumns count="10">
    <tableColumn id="1" xr3:uid="{00000000-0010-0000-0000-000001000000}" name="Предмет" dataDxfId="9"/>
    <tableColumn id="2" xr3:uid="{00000000-0010-0000-0000-000002000000}" name="Фамилия" dataDxfId="8"/>
    <tableColumn id="3" xr3:uid="{00000000-0010-0000-0000-000003000000}" name="Имя" dataDxfId="7"/>
    <tableColumn id="4" xr3:uid="{00000000-0010-0000-0000-000004000000}" name="Отчество" dataDxfId="6"/>
    <tableColumn id="8" xr3:uid="{00000000-0010-0000-0000-000008000000}" name="Класс, в котором учится школьник" dataDxfId="5"/>
    <tableColumn id="7" xr3:uid="{00000000-0010-0000-0000-000007000000}" name="Класс,  за который выполнял олимпиадные задания" dataDxfId="4"/>
    <tableColumn id="12" xr3:uid="{00000000-0010-0000-0000-00000C000000}" name="Сокращенное название ОУ" dataDxfId="3"/>
    <tableColumn id="9" xr3:uid="{00000000-0010-0000-0000-000009000000}" name="Количество баллов" dataDxfId="2"/>
    <tableColumn id="10" xr3:uid="{00000000-0010-0000-0000-00000A000000}" name="Награда. (победитель/ призёр/ участник)" dataDxfId="1"/>
    <tableColumn id="11" xr3:uid="{00000000-0010-0000-0000-00000B000000}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2"/>
  <sheetViews>
    <sheetView tabSelected="1" topLeftCell="C1" zoomScale="85" zoomScaleNormal="85" workbookViewId="0">
      <selection activeCell="L1" sqref="L1:L1048576"/>
    </sheetView>
  </sheetViews>
  <sheetFormatPr defaultColWidth="0" defaultRowHeight="18.75" zeroHeight="1" x14ac:dyDescent="0.3"/>
  <cols>
    <col min="1" max="1" width="13.140625" style="10" customWidth="1"/>
    <col min="2" max="2" width="14.28515625" style="10" customWidth="1"/>
    <col min="3" max="3" width="12.42578125" style="10" customWidth="1"/>
    <col min="4" max="4" width="13.28515625" style="10" customWidth="1"/>
    <col min="5" max="5" width="16" style="10" customWidth="1"/>
    <col min="6" max="6" width="22.5703125" style="10" customWidth="1"/>
    <col min="7" max="7" width="24.7109375" style="10" customWidth="1"/>
    <col min="8" max="8" width="17.140625" style="10" customWidth="1"/>
    <col min="9" max="9" width="21.140625" style="10" customWidth="1"/>
    <col min="10" max="10" width="27.5703125" style="10" customWidth="1"/>
    <col min="11" max="11" width="44.28515625" style="10" customWidth="1"/>
    <col min="12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87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89</v>
      </c>
      <c r="I1" s="23" t="s">
        <v>90</v>
      </c>
      <c r="J1" s="23" t="s">
        <v>103</v>
      </c>
      <c r="K1" s="24" t="s">
        <v>104</v>
      </c>
      <c r="L1" s="24" t="s">
        <v>105</v>
      </c>
      <c r="M1" s="24" t="s">
        <v>106</v>
      </c>
      <c r="N1" s="24" t="s">
        <v>107</v>
      </c>
      <c r="O1" s="24" t="s">
        <v>108</v>
      </c>
      <c r="P1" s="24" t="s">
        <v>109</v>
      </c>
      <c r="Q1" s="24" t="s">
        <v>110</v>
      </c>
      <c r="R1" s="24" t="s">
        <v>111</v>
      </c>
      <c r="S1" s="24" t="s">
        <v>112</v>
      </c>
      <c r="T1" s="24" t="s">
        <v>113</v>
      </c>
      <c r="U1" s="24" t="s">
        <v>88</v>
      </c>
    </row>
    <row r="2" spans="1:21" s="10" customFormat="1" x14ac:dyDescent="0.3">
      <c r="A2" s="12" t="s">
        <v>66</v>
      </c>
      <c r="B2" s="13" t="s">
        <v>118</v>
      </c>
      <c r="C2" s="13" t="s">
        <v>119</v>
      </c>
      <c r="D2" s="13" t="s">
        <v>120</v>
      </c>
      <c r="E2" s="14">
        <v>7</v>
      </c>
      <c r="F2" s="14">
        <v>7</v>
      </c>
      <c r="G2" s="14" t="s">
        <v>102</v>
      </c>
      <c r="H2" s="25">
        <v>8</v>
      </c>
      <c r="I2" s="15" t="s">
        <v>93</v>
      </c>
      <c r="J2" s="14" t="s">
        <v>116</v>
      </c>
      <c r="K2" s="14" t="s">
        <v>135</v>
      </c>
      <c r="L2" s="14" t="s">
        <v>117</v>
      </c>
      <c r="M2" s="18">
        <f>COUNTIF($F:$F,4)</f>
        <v>0</v>
      </c>
      <c r="N2" s="18">
        <f>COUNTIF($F:$F,5)</f>
        <v>0</v>
      </c>
      <c r="O2" s="18">
        <f>COUNTIF($F:$F,6)</f>
        <v>0</v>
      </c>
      <c r="P2" s="18">
        <f>COUNTIF($F:$F,7)</f>
        <v>2</v>
      </c>
      <c r="Q2" s="18">
        <f>COUNTIF($F:$F,8)</f>
        <v>9</v>
      </c>
      <c r="R2" s="18">
        <f>COUNTIF($F:$F,9)</f>
        <v>4</v>
      </c>
      <c r="S2" s="18">
        <f>COUNTIF($F:$F,10)</f>
        <v>2</v>
      </c>
      <c r="T2" s="18">
        <f>COUNTIF($F:$F,11)</f>
        <v>0</v>
      </c>
      <c r="U2" s="18">
        <f>SUM(M2:T2)</f>
        <v>17</v>
      </c>
    </row>
    <row r="3" spans="1:21" s="10" customFormat="1" x14ac:dyDescent="0.3">
      <c r="A3" s="11" t="str">
        <f t="shared" ref="A3:A66" si="0">IF($B3&lt;&gt;"",$A$2,"")</f>
        <v>Физика</v>
      </c>
      <c r="B3" s="19" t="s">
        <v>121</v>
      </c>
      <c r="C3" s="19" t="s">
        <v>119</v>
      </c>
      <c r="D3" s="19" t="s">
        <v>119</v>
      </c>
      <c r="E3" s="16">
        <v>7</v>
      </c>
      <c r="F3" s="16">
        <v>7</v>
      </c>
      <c r="G3" s="11" t="str">
        <f t="shared" ref="G3:G66" si="1">IF(B3&lt;&gt;"",$G$2,"")</f>
        <v xml:space="preserve">МБОУ СОШ № 4 </v>
      </c>
      <c r="H3" s="26">
        <v>8</v>
      </c>
      <c r="I3" s="20" t="s">
        <v>93</v>
      </c>
      <c r="J3" s="16" t="s">
        <v>116</v>
      </c>
      <c r="K3" s="11"/>
      <c r="L3" s="11"/>
      <c r="N3" s="21"/>
    </row>
    <row r="4" spans="1:21" s="10" customFormat="1" x14ac:dyDescent="0.3">
      <c r="A4" s="11" t="str">
        <f t="shared" si="0"/>
        <v>Физика</v>
      </c>
      <c r="B4" s="19" t="s">
        <v>123</v>
      </c>
      <c r="C4" s="19" t="s">
        <v>122</v>
      </c>
      <c r="D4" s="19" t="s">
        <v>119</v>
      </c>
      <c r="E4" s="16">
        <v>8</v>
      </c>
      <c r="F4" s="16">
        <v>8</v>
      </c>
      <c r="G4" s="11" t="str">
        <f t="shared" si="1"/>
        <v xml:space="preserve">МБОУ СОШ № 4 </v>
      </c>
      <c r="H4" s="26">
        <v>20</v>
      </c>
      <c r="I4" s="20" t="s">
        <v>91</v>
      </c>
      <c r="J4" s="16" t="s">
        <v>116</v>
      </c>
      <c r="K4" s="11"/>
      <c r="L4" s="11"/>
      <c r="N4" s="21"/>
    </row>
    <row r="5" spans="1:21" s="10" customFormat="1" x14ac:dyDescent="0.3">
      <c r="A5" s="11" t="str">
        <f t="shared" si="0"/>
        <v>Физика</v>
      </c>
      <c r="B5" s="19" t="s">
        <v>122</v>
      </c>
      <c r="C5" s="19" t="s">
        <v>124</v>
      </c>
      <c r="D5" s="19" t="s">
        <v>119</v>
      </c>
      <c r="E5" s="16">
        <v>8</v>
      </c>
      <c r="F5" s="16">
        <v>8</v>
      </c>
      <c r="G5" s="11" t="str">
        <f t="shared" si="1"/>
        <v xml:space="preserve">МБОУ СОШ № 4 </v>
      </c>
      <c r="H5" s="26">
        <v>15</v>
      </c>
      <c r="I5" s="20" t="s">
        <v>92</v>
      </c>
      <c r="J5" s="16" t="s">
        <v>116</v>
      </c>
      <c r="K5" s="11"/>
      <c r="L5" s="11"/>
      <c r="N5" s="21"/>
    </row>
    <row r="6" spans="1:21" s="10" customFormat="1" x14ac:dyDescent="0.3">
      <c r="A6" s="11" t="str">
        <f t="shared" si="0"/>
        <v>Физика</v>
      </c>
      <c r="B6" s="19" t="s">
        <v>125</v>
      </c>
      <c r="C6" s="19" t="s">
        <v>124</v>
      </c>
      <c r="D6" s="19" t="s">
        <v>126</v>
      </c>
      <c r="E6" s="16">
        <v>8</v>
      </c>
      <c r="F6" s="16">
        <v>8</v>
      </c>
      <c r="G6" s="11" t="str">
        <f t="shared" si="1"/>
        <v xml:space="preserve">МБОУ СОШ № 4 </v>
      </c>
      <c r="H6" s="26">
        <v>4</v>
      </c>
      <c r="I6" s="20" t="s">
        <v>93</v>
      </c>
      <c r="J6" s="16" t="s">
        <v>116</v>
      </c>
      <c r="K6" s="11"/>
      <c r="L6" s="11"/>
      <c r="N6" s="21"/>
    </row>
    <row r="7" spans="1:21" s="10" customFormat="1" x14ac:dyDescent="0.3">
      <c r="A7" s="11" t="str">
        <f t="shared" si="0"/>
        <v>Физика</v>
      </c>
      <c r="B7" s="19" t="s">
        <v>127</v>
      </c>
      <c r="C7" s="19" t="s">
        <v>128</v>
      </c>
      <c r="D7" s="19" t="s">
        <v>119</v>
      </c>
      <c r="E7" s="16">
        <v>8</v>
      </c>
      <c r="F7" s="16">
        <v>8</v>
      </c>
      <c r="G7" s="11" t="str">
        <f t="shared" si="1"/>
        <v xml:space="preserve">МБОУ СОШ № 4 </v>
      </c>
      <c r="H7" s="26">
        <v>3</v>
      </c>
      <c r="I7" s="20" t="s">
        <v>93</v>
      </c>
      <c r="J7" s="16" t="s">
        <v>116</v>
      </c>
      <c r="N7" s="21"/>
    </row>
    <row r="8" spans="1:21" s="10" customFormat="1" x14ac:dyDescent="0.3">
      <c r="A8" s="11" t="str">
        <f t="shared" si="0"/>
        <v>Физика</v>
      </c>
      <c r="B8" s="19" t="s">
        <v>120</v>
      </c>
      <c r="C8" s="19" t="s">
        <v>124</v>
      </c>
      <c r="D8" s="19" t="s">
        <v>118</v>
      </c>
      <c r="E8" s="16">
        <v>8</v>
      </c>
      <c r="F8" s="16">
        <v>8</v>
      </c>
      <c r="G8" s="11" t="str">
        <f t="shared" si="1"/>
        <v xml:space="preserve">МБОУ СОШ № 4 </v>
      </c>
      <c r="H8" s="26">
        <v>3</v>
      </c>
      <c r="I8" s="20" t="s">
        <v>93</v>
      </c>
      <c r="J8" s="16" t="s">
        <v>116</v>
      </c>
      <c r="N8" s="21"/>
    </row>
    <row r="9" spans="1:21" s="10" customFormat="1" x14ac:dyDescent="0.3">
      <c r="A9" s="11" t="str">
        <f t="shared" si="0"/>
        <v>Физика</v>
      </c>
      <c r="B9" s="19" t="s">
        <v>119</v>
      </c>
      <c r="C9" s="19" t="s">
        <v>119</v>
      </c>
      <c r="D9" s="19" t="s">
        <v>124</v>
      </c>
      <c r="E9" s="16">
        <v>8</v>
      </c>
      <c r="F9" s="16">
        <v>8</v>
      </c>
      <c r="G9" s="11" t="str">
        <f t="shared" si="1"/>
        <v xml:space="preserve">МБОУ СОШ № 4 </v>
      </c>
      <c r="H9" s="26">
        <v>3</v>
      </c>
      <c r="I9" s="20" t="s">
        <v>93</v>
      </c>
      <c r="J9" s="16" t="s">
        <v>116</v>
      </c>
      <c r="N9" s="21"/>
    </row>
    <row r="10" spans="1:21" s="10" customFormat="1" x14ac:dyDescent="0.3">
      <c r="A10" s="11" t="str">
        <f t="shared" si="0"/>
        <v>Физика</v>
      </c>
      <c r="B10" s="19" t="s">
        <v>124</v>
      </c>
      <c r="C10" s="19" t="s">
        <v>129</v>
      </c>
      <c r="D10" s="19" t="s">
        <v>119</v>
      </c>
      <c r="E10" s="16">
        <v>8</v>
      </c>
      <c r="F10" s="16">
        <v>8</v>
      </c>
      <c r="G10" s="11" t="str">
        <f t="shared" si="1"/>
        <v xml:space="preserve">МБОУ СОШ № 4 </v>
      </c>
      <c r="H10" s="26">
        <v>2</v>
      </c>
      <c r="I10" s="20" t="s">
        <v>93</v>
      </c>
      <c r="J10" s="16" t="s">
        <v>116</v>
      </c>
      <c r="N10" s="21"/>
    </row>
    <row r="11" spans="1:21" s="10" customFormat="1" x14ac:dyDescent="0.3">
      <c r="A11" s="11" t="str">
        <f t="shared" si="0"/>
        <v>Физика</v>
      </c>
      <c r="B11" s="19" t="s">
        <v>120</v>
      </c>
      <c r="C11" s="19" t="s">
        <v>120</v>
      </c>
      <c r="D11" s="19" t="s">
        <v>130</v>
      </c>
      <c r="E11" s="16">
        <v>8</v>
      </c>
      <c r="F11" s="16">
        <v>8</v>
      </c>
      <c r="G11" s="11" t="str">
        <f t="shared" si="1"/>
        <v xml:space="preserve">МБОУ СОШ № 4 </v>
      </c>
      <c r="H11" s="26">
        <v>1</v>
      </c>
      <c r="I11" s="20" t="s">
        <v>93</v>
      </c>
      <c r="J11" s="16" t="s">
        <v>116</v>
      </c>
      <c r="N11" s="21"/>
    </row>
    <row r="12" spans="1:21" s="10" customFormat="1" x14ac:dyDescent="0.3">
      <c r="A12" s="11" t="str">
        <f t="shared" si="0"/>
        <v>Физика</v>
      </c>
      <c r="B12" s="19" t="s">
        <v>123</v>
      </c>
      <c r="C12" s="19" t="s">
        <v>119</v>
      </c>
      <c r="D12" s="19" t="s">
        <v>131</v>
      </c>
      <c r="E12" s="16">
        <v>8</v>
      </c>
      <c r="F12" s="16">
        <v>8</v>
      </c>
      <c r="G12" s="11" t="str">
        <f t="shared" si="1"/>
        <v xml:space="preserve">МБОУ СОШ № 4 </v>
      </c>
      <c r="H12" s="26">
        <v>0</v>
      </c>
      <c r="I12" s="20" t="s">
        <v>93</v>
      </c>
      <c r="J12" s="16" t="s">
        <v>116</v>
      </c>
      <c r="N12" s="21"/>
    </row>
    <row r="13" spans="1:21" s="10" customFormat="1" x14ac:dyDescent="0.3">
      <c r="A13" s="11" t="str">
        <f t="shared" si="0"/>
        <v>Физика</v>
      </c>
      <c r="B13" s="19" t="s">
        <v>126</v>
      </c>
      <c r="C13" s="19" t="s">
        <v>132</v>
      </c>
      <c r="D13" s="19" t="s">
        <v>119</v>
      </c>
      <c r="E13" s="16">
        <v>9</v>
      </c>
      <c r="F13" s="16">
        <v>9</v>
      </c>
      <c r="G13" s="11" t="str">
        <f t="shared" si="1"/>
        <v xml:space="preserve">МБОУ СОШ № 4 </v>
      </c>
      <c r="H13" s="26">
        <v>6</v>
      </c>
      <c r="I13" s="20" t="s">
        <v>93</v>
      </c>
      <c r="J13" s="16" t="s">
        <v>116</v>
      </c>
      <c r="N13" s="21"/>
    </row>
    <row r="14" spans="1:21" s="10" customFormat="1" x14ac:dyDescent="0.3">
      <c r="A14" s="11" t="str">
        <f t="shared" si="0"/>
        <v>Физика</v>
      </c>
      <c r="B14" s="19" t="s">
        <v>133</v>
      </c>
      <c r="C14" s="19" t="s">
        <v>124</v>
      </c>
      <c r="D14" s="19" t="s">
        <v>119</v>
      </c>
      <c r="E14" s="16">
        <v>9</v>
      </c>
      <c r="F14" s="16">
        <v>9</v>
      </c>
      <c r="G14" s="11" t="str">
        <f t="shared" si="1"/>
        <v xml:space="preserve">МБОУ СОШ № 4 </v>
      </c>
      <c r="H14" s="26">
        <v>6</v>
      </c>
      <c r="I14" s="20" t="s">
        <v>93</v>
      </c>
      <c r="J14" s="16" t="s">
        <v>116</v>
      </c>
      <c r="L14" s="17"/>
      <c r="N14" s="21"/>
    </row>
    <row r="15" spans="1:21" s="10" customFormat="1" x14ac:dyDescent="0.3">
      <c r="A15" s="11" t="str">
        <f t="shared" si="0"/>
        <v>Физика</v>
      </c>
      <c r="B15" s="19" t="s">
        <v>134</v>
      </c>
      <c r="C15" s="19" t="s">
        <v>134</v>
      </c>
      <c r="D15" s="19" t="s">
        <v>119</v>
      </c>
      <c r="E15" s="16">
        <v>9</v>
      </c>
      <c r="F15" s="16">
        <v>9</v>
      </c>
      <c r="G15" s="11" t="str">
        <f t="shared" si="1"/>
        <v xml:space="preserve">МБОУ СОШ № 4 </v>
      </c>
      <c r="H15" s="26">
        <v>4</v>
      </c>
      <c r="I15" s="20" t="s">
        <v>93</v>
      </c>
      <c r="J15" s="16" t="s">
        <v>116</v>
      </c>
      <c r="L15" s="17"/>
      <c r="N15" s="21"/>
    </row>
    <row r="16" spans="1:21" s="10" customFormat="1" x14ac:dyDescent="0.3">
      <c r="A16" s="11" t="str">
        <f t="shared" si="0"/>
        <v>Физика</v>
      </c>
      <c r="B16" s="19" t="s">
        <v>131</v>
      </c>
      <c r="C16" s="19" t="s">
        <v>128</v>
      </c>
      <c r="D16" s="19" t="s">
        <v>119</v>
      </c>
      <c r="E16" s="16">
        <v>9</v>
      </c>
      <c r="F16" s="16">
        <v>9</v>
      </c>
      <c r="G16" s="11" t="str">
        <f t="shared" si="1"/>
        <v xml:space="preserve">МБОУ СОШ № 4 </v>
      </c>
      <c r="H16" s="26">
        <v>3</v>
      </c>
      <c r="I16" s="20" t="s">
        <v>93</v>
      </c>
      <c r="J16" s="16" t="s">
        <v>116</v>
      </c>
      <c r="K16" s="17"/>
      <c r="L16" s="17"/>
      <c r="N16" s="21"/>
    </row>
    <row r="17" spans="1:14" s="10" customFormat="1" x14ac:dyDescent="0.3">
      <c r="A17" s="11" t="str">
        <f t="shared" si="0"/>
        <v>Физика</v>
      </c>
      <c r="B17" s="19" t="s">
        <v>132</v>
      </c>
      <c r="C17" s="19" t="s">
        <v>124</v>
      </c>
      <c r="D17" s="19" t="s">
        <v>119</v>
      </c>
      <c r="E17" s="16">
        <v>10</v>
      </c>
      <c r="F17" s="16">
        <v>10</v>
      </c>
      <c r="G17" s="11" t="str">
        <f t="shared" si="1"/>
        <v xml:space="preserve">МБОУ СОШ № 4 </v>
      </c>
      <c r="H17" s="26">
        <v>11</v>
      </c>
      <c r="I17" s="20" t="s">
        <v>93</v>
      </c>
      <c r="J17" s="16" t="s">
        <v>116</v>
      </c>
      <c r="N17" s="21"/>
    </row>
    <row r="18" spans="1:14" s="10" customFormat="1" x14ac:dyDescent="0.3">
      <c r="A18" s="11" t="str">
        <f t="shared" si="0"/>
        <v>Физика</v>
      </c>
      <c r="B18" s="19" t="s">
        <v>131</v>
      </c>
      <c r="C18" s="19" t="s">
        <v>119</v>
      </c>
      <c r="D18" s="19" t="s">
        <v>130</v>
      </c>
      <c r="E18" s="16">
        <v>10</v>
      </c>
      <c r="F18" s="16">
        <v>10</v>
      </c>
      <c r="G18" s="11" t="str">
        <f t="shared" si="1"/>
        <v xml:space="preserve">МБОУ СОШ № 4 </v>
      </c>
      <c r="H18" s="26">
        <v>5</v>
      </c>
      <c r="I18" s="20" t="s">
        <v>93</v>
      </c>
      <c r="J18" s="16" t="s">
        <v>116</v>
      </c>
      <c r="N18" s="21"/>
    </row>
    <row r="19" spans="1:14" s="10" customFormat="1" x14ac:dyDescent="0.3">
      <c r="A19" s="11" t="str">
        <f t="shared" si="0"/>
        <v/>
      </c>
      <c r="B19" s="19"/>
      <c r="C19" s="19"/>
      <c r="D19" s="19"/>
      <c r="E19" s="16"/>
      <c r="F19" s="16"/>
      <c r="G19" s="11" t="str">
        <f t="shared" si="1"/>
        <v/>
      </c>
      <c r="H19" s="26"/>
      <c r="I19" s="20"/>
      <c r="J19" s="16"/>
      <c r="K19" s="17"/>
      <c r="L19" s="17"/>
      <c r="N19" s="21"/>
    </row>
    <row r="20" spans="1:14" s="10" customFormat="1" x14ac:dyDescent="0.3">
      <c r="A20" s="11" t="str">
        <f t="shared" si="0"/>
        <v/>
      </c>
      <c r="B20" s="19"/>
      <c r="C20" s="19"/>
      <c r="D20" s="19"/>
      <c r="E20" s="16"/>
      <c r="F20" s="16"/>
      <c r="G20" s="11" t="str">
        <f t="shared" si="1"/>
        <v/>
      </c>
      <c r="H20" s="26"/>
      <c r="I20" s="20"/>
      <c r="J20" s="16"/>
      <c r="K20" s="17"/>
      <c r="L20" s="17"/>
      <c r="N20" s="21"/>
    </row>
    <row r="21" spans="1:14" s="10" customFormat="1" x14ac:dyDescent="0.3">
      <c r="A21" s="11" t="str">
        <f t="shared" si="0"/>
        <v/>
      </c>
      <c r="B21" s="19"/>
      <c r="C21" s="19"/>
      <c r="D21" s="19"/>
      <c r="E21" s="16"/>
      <c r="F21" s="16"/>
      <c r="G21" s="11" t="str">
        <f t="shared" si="1"/>
        <v/>
      </c>
      <c r="H21" s="26"/>
      <c r="I21" s="20"/>
      <c r="J21" s="16"/>
      <c r="K21" s="17"/>
      <c r="L21" s="17"/>
      <c r="N21" s="21"/>
    </row>
    <row r="22" spans="1:14" x14ac:dyDescent="0.3">
      <c r="A22" s="11" t="str">
        <f t="shared" si="0"/>
        <v/>
      </c>
      <c r="B22" s="19"/>
      <c r="C22" s="19"/>
      <c r="D22" s="19"/>
      <c r="E22" s="16"/>
      <c r="F22" s="16"/>
      <c r="G22" s="11" t="str">
        <f t="shared" si="1"/>
        <v/>
      </c>
      <c r="H22" s="26"/>
      <c r="I22" s="20"/>
      <c r="J22" s="16"/>
      <c r="K22" s="17"/>
      <c r="L22" s="17"/>
    </row>
    <row r="23" spans="1:14" x14ac:dyDescent="0.3">
      <c r="A23" s="11" t="str">
        <f t="shared" si="0"/>
        <v/>
      </c>
      <c r="B23" s="19"/>
      <c r="C23" s="19"/>
      <c r="D23" s="19"/>
      <c r="E23" s="16"/>
      <c r="F23" s="16"/>
      <c r="G23" s="11" t="str">
        <f t="shared" si="1"/>
        <v/>
      </c>
      <c r="H23" s="26"/>
      <c r="I23" s="20"/>
      <c r="J23" s="16"/>
      <c r="K23" s="17"/>
      <c r="L23" s="17"/>
    </row>
    <row r="24" spans="1:14" x14ac:dyDescent="0.3">
      <c r="A24" s="11" t="str">
        <f t="shared" si="0"/>
        <v/>
      </c>
      <c r="B24" s="19"/>
      <c r="C24" s="19"/>
      <c r="D24" s="19"/>
      <c r="E24" s="16"/>
      <c r="F24" s="16"/>
      <c r="G24" s="11" t="str">
        <f t="shared" si="1"/>
        <v/>
      </c>
      <c r="H24" s="26"/>
      <c r="I24" s="20"/>
      <c r="J24" s="16"/>
      <c r="K24" s="17"/>
      <c r="L24" s="17"/>
    </row>
    <row r="25" spans="1:14" x14ac:dyDescent="0.3">
      <c r="A25" s="11" t="str">
        <f t="shared" si="0"/>
        <v/>
      </c>
      <c r="B25" s="19"/>
      <c r="C25" s="19"/>
      <c r="D25" s="19"/>
      <c r="E25" s="16"/>
      <c r="F25" s="16"/>
      <c r="G25" s="11" t="str">
        <f t="shared" si="1"/>
        <v/>
      </c>
      <c r="H25" s="26"/>
      <c r="I25" s="20"/>
      <c r="J25" s="16"/>
      <c r="K25" s="17"/>
      <c r="L25" s="17"/>
    </row>
    <row r="26" spans="1:14" x14ac:dyDescent="0.3">
      <c r="A26" s="11" t="str">
        <f t="shared" si="0"/>
        <v/>
      </c>
      <c r="B26" s="19"/>
      <c r="C26" s="19"/>
      <c r="D26" s="19"/>
      <c r="E26" s="16"/>
      <c r="F26" s="16"/>
      <c r="G26" s="11" t="str">
        <f t="shared" si="1"/>
        <v/>
      </c>
      <c r="H26" s="26"/>
      <c r="I26" s="20"/>
      <c r="J26" s="16"/>
      <c r="K26" s="17"/>
      <c r="L26" s="17"/>
    </row>
    <row r="27" spans="1:14" x14ac:dyDescent="0.3">
      <c r="A27" s="11" t="str">
        <f t="shared" si="0"/>
        <v/>
      </c>
      <c r="B27" s="19"/>
      <c r="C27" s="19"/>
      <c r="D27" s="19"/>
      <c r="E27" s="16"/>
      <c r="F27" s="16"/>
      <c r="G27" s="11" t="str">
        <f t="shared" si="1"/>
        <v/>
      </c>
      <c r="H27" s="26"/>
      <c r="I27" s="20"/>
      <c r="J27" s="16"/>
      <c r="K27" s="17"/>
      <c r="L27" s="17"/>
    </row>
    <row r="28" spans="1:14" x14ac:dyDescent="0.3">
      <c r="A28" s="11" t="str">
        <f t="shared" si="0"/>
        <v/>
      </c>
      <c r="B28" s="19"/>
      <c r="C28" s="19"/>
      <c r="D28" s="19"/>
      <c r="E28" s="16"/>
      <c r="F28" s="16"/>
      <c r="G28" s="11" t="str">
        <f t="shared" si="1"/>
        <v/>
      </c>
      <c r="H28" s="26"/>
      <c r="I28" s="20"/>
      <c r="J28" s="16"/>
      <c r="K28" s="17"/>
      <c r="L28" s="17"/>
    </row>
    <row r="29" spans="1:14" x14ac:dyDescent="0.3">
      <c r="A29" s="11" t="str">
        <f t="shared" si="0"/>
        <v/>
      </c>
      <c r="B29" s="19"/>
      <c r="C29" s="19"/>
      <c r="D29" s="19"/>
      <c r="E29" s="16"/>
      <c r="F29" s="16"/>
      <c r="G29" s="11" t="str">
        <f t="shared" si="1"/>
        <v/>
      </c>
      <c r="H29" s="26"/>
      <c r="I29" s="20"/>
      <c r="J29" s="16"/>
    </row>
    <row r="30" spans="1:14" x14ac:dyDescent="0.3">
      <c r="A30" s="11" t="str">
        <f t="shared" si="0"/>
        <v/>
      </c>
      <c r="B30" s="19"/>
      <c r="C30" s="19"/>
      <c r="D30" s="19"/>
      <c r="E30" s="16"/>
      <c r="F30" s="16"/>
      <c r="G30" s="11" t="str">
        <f t="shared" si="1"/>
        <v/>
      </c>
      <c r="H30" s="26"/>
      <c r="I30" s="20"/>
      <c r="J30" s="16"/>
    </row>
    <row r="31" spans="1:14" x14ac:dyDescent="0.3">
      <c r="A31" s="11" t="str">
        <f t="shared" si="0"/>
        <v/>
      </c>
      <c r="B31" s="19"/>
      <c r="C31" s="19"/>
      <c r="D31" s="19"/>
      <c r="E31" s="16"/>
      <c r="F31" s="16"/>
      <c r="G31" s="11" t="str">
        <f t="shared" si="1"/>
        <v/>
      </c>
      <c r="H31" s="26"/>
      <c r="I31" s="20"/>
      <c r="J31" s="16"/>
    </row>
    <row r="32" spans="1:14" x14ac:dyDescent="0.3">
      <c r="A32" s="11" t="str">
        <f t="shared" si="0"/>
        <v/>
      </c>
      <c r="B32" s="19"/>
      <c r="C32" s="19"/>
      <c r="D32" s="19"/>
      <c r="E32" s="16"/>
      <c r="F32" s="16"/>
      <c r="G32" s="11" t="str">
        <f t="shared" si="1"/>
        <v/>
      </c>
      <c r="H32" s="26"/>
      <c r="I32" s="20"/>
      <c r="J32" s="16"/>
    </row>
    <row r="33" spans="1:10" x14ac:dyDescent="0.3">
      <c r="A33" s="11" t="str">
        <f t="shared" si="0"/>
        <v/>
      </c>
      <c r="B33" s="19"/>
      <c r="C33" s="19"/>
      <c r="D33" s="19"/>
      <c r="E33" s="16"/>
      <c r="F33" s="16"/>
      <c r="G33" s="11" t="str">
        <f t="shared" si="1"/>
        <v/>
      </c>
      <c r="H33" s="26"/>
      <c r="I33" s="20"/>
      <c r="J33" s="16"/>
    </row>
    <row r="34" spans="1:10" x14ac:dyDescent="0.3">
      <c r="A34" s="11" t="str">
        <f t="shared" si="0"/>
        <v/>
      </c>
      <c r="B34" s="19"/>
      <c r="C34" s="19"/>
      <c r="D34" s="19"/>
      <c r="E34" s="16"/>
      <c r="F34" s="16"/>
      <c r="G34" s="11" t="str">
        <f t="shared" si="1"/>
        <v/>
      </c>
      <c r="H34" s="26"/>
      <c r="I34" s="20"/>
      <c r="J34" s="16"/>
    </row>
    <row r="35" spans="1:10" x14ac:dyDescent="0.3">
      <c r="A35" s="11" t="str">
        <f t="shared" si="0"/>
        <v/>
      </c>
      <c r="B35" s="19"/>
      <c r="C35" s="19"/>
      <c r="D35" s="19"/>
      <c r="E35" s="16"/>
      <c r="F35" s="16"/>
      <c r="G35" s="11" t="str">
        <f t="shared" si="1"/>
        <v/>
      </c>
      <c r="H35" s="26"/>
      <c r="I35" s="20"/>
      <c r="J35" s="16"/>
    </row>
    <row r="36" spans="1:10" x14ac:dyDescent="0.3">
      <c r="A36" s="11" t="str">
        <f t="shared" si="0"/>
        <v/>
      </c>
      <c r="B36" s="19"/>
      <c r="C36" s="19"/>
      <c r="D36" s="19"/>
      <c r="E36" s="16"/>
      <c r="F36" s="16"/>
      <c r="G36" s="11" t="str">
        <f t="shared" si="1"/>
        <v/>
      </c>
      <c r="H36" s="26"/>
      <c r="I36" s="20"/>
      <c r="J36" s="16"/>
    </row>
    <row r="37" spans="1:10" x14ac:dyDescent="0.3">
      <c r="A37" s="11" t="str">
        <f t="shared" si="0"/>
        <v/>
      </c>
      <c r="B37" s="19"/>
      <c r="C37" s="19"/>
      <c r="D37" s="19"/>
      <c r="E37" s="16"/>
      <c r="F37" s="16"/>
      <c r="G37" s="11" t="str">
        <f t="shared" si="1"/>
        <v/>
      </c>
      <c r="H37" s="26"/>
      <c r="I37" s="20"/>
      <c r="J37" s="16"/>
    </row>
    <row r="38" spans="1:10" x14ac:dyDescent="0.3">
      <c r="A38" s="11" t="str">
        <f t="shared" si="0"/>
        <v/>
      </c>
      <c r="B38" s="19"/>
      <c r="C38" s="19"/>
      <c r="D38" s="19"/>
      <c r="E38" s="16"/>
      <c r="F38" s="16"/>
      <c r="G38" s="11" t="str">
        <f t="shared" si="1"/>
        <v/>
      </c>
      <c r="H38" s="26"/>
      <c r="I38" s="20"/>
      <c r="J38" s="16"/>
    </row>
    <row r="39" spans="1:10" x14ac:dyDescent="0.3">
      <c r="A39" s="11" t="str">
        <f t="shared" si="0"/>
        <v/>
      </c>
      <c r="B39" s="19"/>
      <c r="C39" s="19"/>
      <c r="D39" s="19"/>
      <c r="E39" s="16"/>
      <c r="F39" s="16"/>
      <c r="G39" s="11" t="str">
        <f t="shared" si="1"/>
        <v/>
      </c>
      <c r="H39" s="26"/>
      <c r="I39" s="20"/>
      <c r="J39" s="16"/>
    </row>
    <row r="40" spans="1:10" x14ac:dyDescent="0.3">
      <c r="A40" s="11" t="str">
        <f t="shared" si="0"/>
        <v/>
      </c>
      <c r="B40" s="19"/>
      <c r="C40" s="19"/>
      <c r="D40" s="19"/>
      <c r="E40" s="16"/>
      <c r="F40" s="16"/>
      <c r="G40" s="11" t="str">
        <f t="shared" si="1"/>
        <v/>
      </c>
      <c r="H40" s="26"/>
      <c r="I40" s="20"/>
      <c r="J40" s="16"/>
    </row>
    <row r="41" spans="1:10" x14ac:dyDescent="0.3">
      <c r="A41" s="11" t="str">
        <f t="shared" si="0"/>
        <v/>
      </c>
      <c r="B41" s="19"/>
      <c r="C41" s="19"/>
      <c r="D41" s="19"/>
      <c r="E41" s="16"/>
      <c r="F41" s="16"/>
      <c r="G41" s="11" t="str">
        <f t="shared" si="1"/>
        <v/>
      </c>
      <c r="H41" s="26"/>
      <c r="I41" s="20"/>
      <c r="J41" s="16"/>
    </row>
    <row r="42" spans="1:10" x14ac:dyDescent="0.3">
      <c r="A42" s="11" t="str">
        <f t="shared" si="0"/>
        <v/>
      </c>
      <c r="B42" s="19"/>
      <c r="C42" s="19"/>
      <c r="D42" s="19"/>
      <c r="E42" s="16"/>
      <c r="F42" s="16"/>
      <c r="G42" s="11" t="str">
        <f t="shared" si="1"/>
        <v/>
      </c>
      <c r="H42" s="26"/>
      <c r="I42" s="20"/>
      <c r="J42" s="16"/>
    </row>
    <row r="43" spans="1:10" x14ac:dyDescent="0.3">
      <c r="A43" s="11" t="str">
        <f t="shared" si="0"/>
        <v/>
      </c>
      <c r="B43" s="19"/>
      <c r="C43" s="19"/>
      <c r="D43" s="19"/>
      <c r="E43" s="16"/>
      <c r="F43" s="16"/>
      <c r="G43" s="11" t="str">
        <f t="shared" si="1"/>
        <v/>
      </c>
      <c r="H43" s="26"/>
      <c r="I43" s="20"/>
      <c r="J43" s="16"/>
    </row>
    <row r="44" spans="1:10" x14ac:dyDescent="0.3">
      <c r="A44" s="11" t="str">
        <f t="shared" si="0"/>
        <v/>
      </c>
      <c r="B44" s="19"/>
      <c r="C44" s="19"/>
      <c r="D44" s="19"/>
      <c r="E44" s="16"/>
      <c r="F44" s="16"/>
      <c r="G44" s="11" t="str">
        <f t="shared" si="1"/>
        <v/>
      </c>
      <c r="H44" s="26"/>
      <c r="I44" s="20"/>
      <c r="J44" s="16"/>
    </row>
    <row r="45" spans="1:10" x14ac:dyDescent="0.3">
      <c r="A45" s="11" t="str">
        <f t="shared" si="0"/>
        <v/>
      </c>
      <c r="B45" s="19"/>
      <c r="C45" s="19"/>
      <c r="D45" s="19"/>
      <c r="E45" s="16"/>
      <c r="F45" s="16"/>
      <c r="G45" s="11" t="str">
        <f t="shared" si="1"/>
        <v/>
      </c>
      <c r="H45" s="26"/>
      <c r="I45" s="20"/>
      <c r="J45" s="16"/>
    </row>
    <row r="46" spans="1:10" x14ac:dyDescent="0.3">
      <c r="A46" s="11" t="str">
        <f t="shared" si="0"/>
        <v/>
      </c>
      <c r="B46" s="19"/>
      <c r="C46" s="19"/>
      <c r="D46" s="19"/>
      <c r="E46" s="16"/>
      <c r="F46" s="16"/>
      <c r="G46" s="11" t="str">
        <f t="shared" si="1"/>
        <v/>
      </c>
      <c r="H46" s="26"/>
      <c r="I46" s="20"/>
      <c r="J46" s="16"/>
    </row>
    <row r="47" spans="1:10" x14ac:dyDescent="0.3">
      <c r="A47" s="11" t="str">
        <f t="shared" si="0"/>
        <v/>
      </c>
      <c r="B47" s="19"/>
      <c r="C47" s="19"/>
      <c r="D47" s="19"/>
      <c r="E47" s="16"/>
      <c r="F47" s="16"/>
      <c r="G47" s="11" t="str">
        <f t="shared" si="1"/>
        <v/>
      </c>
      <c r="H47" s="26"/>
      <c r="I47" s="20"/>
      <c r="J47" s="16"/>
    </row>
    <row r="48" spans="1:10" x14ac:dyDescent="0.3">
      <c r="A48" s="11" t="str">
        <f t="shared" si="0"/>
        <v/>
      </c>
      <c r="B48" s="19"/>
      <c r="C48" s="19"/>
      <c r="D48" s="19"/>
      <c r="E48" s="16"/>
      <c r="F48" s="16"/>
      <c r="G48" s="11" t="str">
        <f t="shared" si="1"/>
        <v/>
      </c>
      <c r="H48" s="26"/>
      <c r="I48" s="20"/>
      <c r="J48" s="16"/>
    </row>
    <row r="49" spans="1:10" x14ac:dyDescent="0.3">
      <c r="A49" s="11" t="str">
        <f t="shared" si="0"/>
        <v/>
      </c>
      <c r="B49" s="19"/>
      <c r="C49" s="19"/>
      <c r="D49" s="19"/>
      <c r="E49" s="16"/>
      <c r="F49" s="16"/>
      <c r="G49" s="11" t="str">
        <f t="shared" si="1"/>
        <v/>
      </c>
      <c r="H49" s="26"/>
      <c r="I49" s="20"/>
      <c r="J49" s="16"/>
    </row>
    <row r="50" spans="1:10" x14ac:dyDescent="0.3">
      <c r="A50" s="11" t="str">
        <f t="shared" si="0"/>
        <v/>
      </c>
      <c r="B50" s="19"/>
      <c r="C50" s="19"/>
      <c r="D50" s="19"/>
      <c r="E50" s="16"/>
      <c r="F50" s="16"/>
      <c r="G50" s="11" t="str">
        <f t="shared" si="1"/>
        <v/>
      </c>
      <c r="H50" s="26"/>
      <c r="I50" s="20"/>
      <c r="J50" s="16"/>
    </row>
    <row r="51" spans="1:10" x14ac:dyDescent="0.3">
      <c r="A51" s="11" t="str">
        <f t="shared" si="0"/>
        <v/>
      </c>
      <c r="B51" s="19"/>
      <c r="C51" s="19"/>
      <c r="D51" s="19"/>
      <c r="E51" s="16"/>
      <c r="F51" s="16"/>
      <c r="G51" s="11" t="str">
        <f t="shared" si="1"/>
        <v/>
      </c>
      <c r="H51" s="26"/>
      <c r="I51" s="20"/>
      <c r="J51" s="16"/>
    </row>
    <row r="52" spans="1:10" x14ac:dyDescent="0.3">
      <c r="A52" s="11" t="str">
        <f t="shared" si="0"/>
        <v/>
      </c>
      <c r="B52" s="19"/>
      <c r="C52" s="19"/>
      <c r="D52" s="19"/>
      <c r="E52" s="16"/>
      <c r="F52" s="16"/>
      <c r="G52" s="11" t="str">
        <f t="shared" si="1"/>
        <v/>
      </c>
      <c r="H52" s="26"/>
      <c r="I52" s="20"/>
      <c r="J52" s="16"/>
    </row>
    <row r="53" spans="1:10" x14ac:dyDescent="0.3">
      <c r="A53" s="11" t="str">
        <f t="shared" si="0"/>
        <v/>
      </c>
      <c r="B53" s="19"/>
      <c r="C53" s="19"/>
      <c r="D53" s="19"/>
      <c r="E53" s="16"/>
      <c r="F53" s="16"/>
      <c r="G53" s="11" t="str">
        <f t="shared" si="1"/>
        <v/>
      </c>
      <c r="H53" s="26"/>
      <c r="I53" s="20"/>
      <c r="J53" s="16"/>
    </row>
    <row r="54" spans="1:10" x14ac:dyDescent="0.3">
      <c r="A54" s="11" t="str">
        <f t="shared" si="0"/>
        <v/>
      </c>
      <c r="B54" s="19"/>
      <c r="C54" s="19"/>
      <c r="D54" s="19"/>
      <c r="E54" s="16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19"/>
      <c r="C55" s="19"/>
      <c r="D55" s="19"/>
      <c r="E55" s="16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19"/>
      <c r="C56" s="19"/>
      <c r="D56" s="19"/>
      <c r="E56" s="16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19"/>
      <c r="C57" s="19"/>
      <c r="D57" s="19"/>
      <c r="E57" s="16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19"/>
      <c r="C58" s="19"/>
      <c r="D58" s="19"/>
      <c r="E58" s="16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19"/>
      <c r="C59" s="19"/>
      <c r="D59" s="19"/>
      <c r="E59" s="16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19"/>
      <c r="C60" s="19"/>
      <c r="D60" s="19"/>
      <c r="E60" s="16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19"/>
      <c r="C61" s="19"/>
      <c r="D61" s="19"/>
      <c r="E61" s="16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19"/>
      <c r="C62" s="19"/>
      <c r="D62" s="19"/>
      <c r="E62" s="16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</sheetData>
  <sheetProtection algorithmName="SHA-512" hashValue="h/iFfjvGLYyHxfBEIFLeGGZoLwtCqqliHHR2O6gHaijHbuSAWwlzcvQWo5FfAhf/dpfMnTPNCaTj5w7s93mqog==" saltValue="z4mhWV8XDIPV1ycYf0dx/Q==" spinCount="100000"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 xr:uid="{00000000-0002-0000-0000-000000000000}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 xr:uid="{00000000-0002-0000-0000-000001000000}">
      <formula1>4</formula1>
      <formula2>11</formula2>
    </dataValidation>
    <dataValidation type="whole" allowBlank="1" showInputMessage="1" showErrorMessage="1" error="Введено недопустимое значение" sqref="F2:F12 E2:E12" xr:uid="{00000000-0002-0000-0000-000002000000}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3000000}">
          <x14:formula1>
            <xm:f>Лист2!$A$2:$A$71</xm:f>
          </x14:formula1>
          <xm:sqref>G2:G1000</xm:sqref>
        </x14:dataValidation>
        <x14:dataValidation type="list" showInputMessage="1" showErrorMessage="1" xr:uid="{00000000-0002-0000-0000-000004000000}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topLeftCell="A43" workbookViewId="0">
      <selection activeCell="A73" sqref="A73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65</v>
      </c>
      <c r="D1" s="3" t="s">
        <v>87</v>
      </c>
      <c r="F1" t="s">
        <v>91</v>
      </c>
    </row>
    <row r="2" spans="1:6" ht="16.5" thickBot="1" x14ac:dyDescent="0.3">
      <c r="A2" t="s">
        <v>6</v>
      </c>
      <c r="D2" s="2" t="s">
        <v>73</v>
      </c>
      <c r="F2" t="s">
        <v>92</v>
      </c>
    </row>
    <row r="3" spans="1:6" ht="16.5" thickBot="1" x14ac:dyDescent="0.3">
      <c r="A3" t="s">
        <v>7</v>
      </c>
      <c r="D3" s="6" t="s">
        <v>71</v>
      </c>
      <c r="F3" t="s">
        <v>93</v>
      </c>
    </row>
    <row r="4" spans="1:6" ht="16.5" thickBot="1" x14ac:dyDescent="0.3">
      <c r="A4" t="s">
        <v>102</v>
      </c>
      <c r="D4" s="5" t="s">
        <v>74</v>
      </c>
    </row>
    <row r="5" spans="1:6" ht="16.5" thickBot="1" x14ac:dyDescent="0.3">
      <c r="A5" t="s">
        <v>8</v>
      </c>
      <c r="D5" s="7" t="s">
        <v>76</v>
      </c>
    </row>
    <row r="6" spans="1:6" ht="16.5" thickBot="1" x14ac:dyDescent="0.3">
      <c r="A6" t="s">
        <v>9</v>
      </c>
      <c r="D6" s="5" t="s">
        <v>84</v>
      </c>
    </row>
    <row r="7" spans="1:6" ht="16.5" thickBot="1" x14ac:dyDescent="0.3">
      <c r="A7" t="s">
        <v>10</v>
      </c>
      <c r="D7" s="4" t="s">
        <v>75</v>
      </c>
    </row>
    <row r="8" spans="1:6" ht="16.5" thickBot="1" x14ac:dyDescent="0.3">
      <c r="A8" t="s">
        <v>11</v>
      </c>
      <c r="D8" s="5" t="s">
        <v>86</v>
      </c>
    </row>
    <row r="9" spans="1:6" ht="16.5" thickBot="1" x14ac:dyDescent="0.3">
      <c r="A9" t="s">
        <v>12</v>
      </c>
      <c r="D9" s="5" t="s">
        <v>72</v>
      </c>
    </row>
    <row r="10" spans="1:6" ht="16.5" thickBot="1" x14ac:dyDescent="0.3">
      <c r="A10" t="s">
        <v>13</v>
      </c>
      <c r="D10" s="5" t="s">
        <v>82</v>
      </c>
    </row>
    <row r="11" spans="1:6" ht="16.5" thickBot="1" x14ac:dyDescent="0.3">
      <c r="A11" t="s">
        <v>14</v>
      </c>
      <c r="D11" s="6" t="s">
        <v>79</v>
      </c>
    </row>
    <row r="12" spans="1:6" ht="16.5" thickBot="1" x14ac:dyDescent="0.3">
      <c r="A12" t="s">
        <v>15</v>
      </c>
      <c r="D12" s="7" t="s">
        <v>78</v>
      </c>
    </row>
    <row r="13" spans="1:6" ht="16.5" thickBot="1" x14ac:dyDescent="0.3">
      <c r="A13" t="s">
        <v>16</v>
      </c>
      <c r="D13" s="4" t="s">
        <v>81</v>
      </c>
    </row>
    <row r="14" spans="1:6" ht="16.5" thickBot="1" x14ac:dyDescent="0.3">
      <c r="A14" t="s">
        <v>17</v>
      </c>
      <c r="D14" s="4" t="s">
        <v>83</v>
      </c>
    </row>
    <row r="15" spans="1:6" ht="16.5" thickBot="1" x14ac:dyDescent="0.3">
      <c r="A15" t="s">
        <v>18</v>
      </c>
      <c r="D15" s="4" t="s">
        <v>77</v>
      </c>
    </row>
    <row r="16" spans="1:6" ht="16.5" thickBot="1" x14ac:dyDescent="0.3">
      <c r="A16" t="s">
        <v>19</v>
      </c>
      <c r="D16" s="4" t="s">
        <v>67</v>
      </c>
    </row>
    <row r="17" spans="1:4" ht="16.5" thickBot="1" x14ac:dyDescent="0.3">
      <c r="A17" t="s">
        <v>20</v>
      </c>
      <c r="D17" s="5" t="s">
        <v>68</v>
      </c>
    </row>
    <row r="18" spans="1:4" ht="16.5" thickBot="1" x14ac:dyDescent="0.3">
      <c r="A18" t="s">
        <v>21</v>
      </c>
      <c r="D18" s="5" t="s">
        <v>66</v>
      </c>
    </row>
    <row r="19" spans="1:4" ht="16.5" thickBot="1" x14ac:dyDescent="0.3">
      <c r="A19" t="s">
        <v>22</v>
      </c>
      <c r="D19" s="5" t="s">
        <v>80</v>
      </c>
    </row>
    <row r="20" spans="1:4" ht="16.5" thickBot="1" x14ac:dyDescent="0.3">
      <c r="A20" t="s">
        <v>23</v>
      </c>
      <c r="D20" s="4" t="s">
        <v>69</v>
      </c>
    </row>
    <row r="21" spans="1:4" ht="16.5" thickBot="1" x14ac:dyDescent="0.3">
      <c r="A21" t="s">
        <v>94</v>
      </c>
      <c r="D21" s="5" t="s">
        <v>70</v>
      </c>
    </row>
    <row r="22" spans="1:4" ht="15.75" x14ac:dyDescent="0.25">
      <c r="A22" t="s">
        <v>24</v>
      </c>
      <c r="D22" s="8" t="s">
        <v>85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100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95</v>
      </c>
    </row>
    <row r="57" spans="1:1" ht="15" x14ac:dyDescent="0.25">
      <c r="A57" t="s">
        <v>57</v>
      </c>
    </row>
    <row r="58" spans="1:1" ht="15" x14ac:dyDescent="0.25">
      <c r="A58" t="s">
        <v>99</v>
      </c>
    </row>
    <row r="59" spans="1:1" ht="15" x14ac:dyDescent="0.25">
      <c r="A59" t="s">
        <v>101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97</v>
      </c>
    </row>
    <row r="65" spans="1:1" ht="15" x14ac:dyDescent="0.25">
      <c r="A65" t="s">
        <v>98</v>
      </c>
    </row>
    <row r="66" spans="1:1" ht="15" x14ac:dyDescent="0.25">
      <c r="A66" t="s">
        <v>62</v>
      </c>
    </row>
    <row r="67" spans="1:1" ht="15" x14ac:dyDescent="0.25">
      <c r="A67" t="s">
        <v>96</v>
      </c>
    </row>
    <row r="68" spans="1:1" ht="15" x14ac:dyDescent="0.25">
      <c r="A68" t="s">
        <v>114</v>
      </c>
    </row>
    <row r="69" spans="1:1" ht="15" x14ac:dyDescent="0.25">
      <c r="A69" t="s">
        <v>63</v>
      </c>
    </row>
    <row r="70" spans="1:1" ht="15" x14ac:dyDescent="0.25">
      <c r="A70" t="s">
        <v>64</v>
      </c>
    </row>
    <row r="71" spans="1:1" ht="15" x14ac:dyDescent="0.25">
      <c r="A71" t="s">
        <v>115</v>
      </c>
    </row>
  </sheetData>
  <autoFilter ref="D1:D24" xr:uid="{00000000-0009-0000-0000-000001000000}">
    <sortState xmlns:xlrd2="http://schemas.microsoft.com/office/spreadsheetml/2017/richdata2"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Лилия</cp:lastModifiedBy>
  <cp:lastPrinted>2018-10-15T08:35:26Z</cp:lastPrinted>
  <dcterms:created xsi:type="dcterms:W3CDTF">2015-07-15T10:31:10Z</dcterms:created>
  <dcterms:modified xsi:type="dcterms:W3CDTF">2023-10-15T13:54:49Z</dcterms:modified>
</cp:coreProperties>
</file>